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90" windowWidth="19815" windowHeight="76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30" i="1"/>
  <c r="C29"/>
  <c r="C31" s="1"/>
  <c r="I18"/>
  <c r="I20" s="1"/>
  <c r="F18"/>
  <c r="F20" s="1"/>
  <c r="C18"/>
  <c r="J18" s="1"/>
  <c r="F8"/>
  <c r="D8"/>
  <c r="B8"/>
  <c r="C20" l="1"/>
  <c r="K20" l="1"/>
  <c r="K22" s="1"/>
  <c r="H22"/>
</calcChain>
</file>

<file path=xl/sharedStrings.xml><?xml version="1.0" encoding="utf-8"?>
<sst xmlns="http://schemas.openxmlformats.org/spreadsheetml/2006/main" count="80" uniqueCount="30">
  <si>
    <t>Section A</t>
  </si>
  <si>
    <t>Section B</t>
  </si>
  <si>
    <t>Section C</t>
  </si>
  <si>
    <t>CO level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</si>
  <si>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</si>
  <si>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</si>
  <si>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</si>
  <si>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</si>
  <si>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</si>
  <si>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</si>
  <si>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</si>
  <si>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</si>
  <si>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</si>
  <si>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</si>
  <si>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Student Name</t>
  </si>
  <si>
    <t>CO2</t>
  </si>
  <si>
    <t>CO3</t>
  </si>
  <si>
    <t>_</t>
  </si>
  <si>
    <t>CO1</t>
  </si>
  <si>
    <t>Janani</t>
  </si>
  <si>
    <t>M</t>
  </si>
  <si>
    <t>H</t>
  </si>
  <si>
    <t>Direct Assesment</t>
  </si>
  <si>
    <t>Indirect assesment</t>
  </si>
  <si>
    <r>
      <t xml:space="preserve">Target Fixed = </t>
    </r>
    <r>
      <rPr>
        <b/>
        <sz val="11"/>
        <color theme="1"/>
        <rFont val="Calibri"/>
        <family val="2"/>
        <scheme val="minor"/>
      </rPr>
      <t>80%</t>
    </r>
  </si>
  <si>
    <r>
      <t>Direct Target attained = 76</t>
    </r>
    <r>
      <rPr>
        <b/>
        <sz val="11"/>
        <color theme="1"/>
        <rFont val="Calibri"/>
        <family val="2"/>
        <scheme val="minor"/>
      </rPr>
      <t>%</t>
    </r>
  </si>
  <si>
    <r>
      <t xml:space="preserve">Indirect Target attained = </t>
    </r>
    <r>
      <rPr>
        <b/>
        <sz val="11"/>
        <color theme="1"/>
        <rFont val="Calibri"/>
        <family val="2"/>
        <scheme val="minor"/>
      </rPr>
      <t>70.5%</t>
    </r>
  </si>
  <si>
    <t>Overall Target attained=(76+70.5)/2 = 74.9</t>
  </si>
  <si>
    <t>DIRECT MATRIX</t>
  </si>
  <si>
    <t>NANDHA COLLEGE OF PHARMACY,ERODE-52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</si>
</sst>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0" fillId="0" borderId="1" xfId="0" applyBorder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10" fontId="0" fillId="0" borderId="1" xfId="0" applyNumberFormat="1" applyBorder="1"/>
    <xf numFmtId="0" fontId="0" fillId="0" borderId="2" xfId="0" applyBorder="1"/>
    <xf numFmtId="0" fontId="1" fillId="0" borderId="4" xfId="0" applyFont="1" applyFill="1" applyBorder="1" applyAlignment="1">
      <alignment wrapText="1"/>
    </xf>
    <xf numFmtId="0" fontId="0" fillId="0" borderId="4" xfId="0" applyBorder="1"/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0" fillId="0" borderId="3" xfId="0" applyFont="1" applyBorder="1"/>
    <xf numFmtId="0" fontId="0" fillId="0" borderId="3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31"/>
  <sheetViews>
    <sheetView tabSelected="1" workbookViewId="0">
      <selection activeCell="M10" sqref="M10"/>
    </sheetView>
  </sheetViews>
  <sheetFormatPr defaultRowHeight="15"/>
  <sheetData>
    <row r="1" spans="1:22">
      <c r="A1" s="18" t="s">
        <v>29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20"/>
    </row>
    <row r="2" spans="1:22">
      <c r="A2" s="18" t="s">
        <v>28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20"/>
    </row>
    <row r="3" spans="1:22">
      <c r="A3" s="1"/>
      <c r="B3" s="16" t="s">
        <v>0</v>
      </c>
      <c r="C3" s="16"/>
      <c r="D3" s="16"/>
      <c r="E3" s="16" t="s">
        <v>1</v>
      </c>
      <c r="F3" s="16"/>
      <c r="G3" s="16"/>
      <c r="H3" s="16"/>
      <c r="I3" s="16"/>
      <c r="J3" s="16"/>
      <c r="K3" s="16"/>
      <c r="L3" s="16"/>
      <c r="M3" s="16" t="s">
        <v>2</v>
      </c>
      <c r="N3" s="16"/>
      <c r="O3" s="16"/>
      <c r="P3" s="16"/>
      <c r="Q3" s="16"/>
      <c r="R3" s="16"/>
      <c r="S3" s="16"/>
      <c r="T3" s="16"/>
      <c r="U3" s="16"/>
      <c r="V3" s="16"/>
    </row>
    <row r="4" spans="1:22">
      <c r="A4" s="1"/>
      <c r="B4" s="17" t="s">
        <v>3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spans="1:22">
      <c r="A5" s="2"/>
      <c r="B5" s="2" t="s">
        <v>4</v>
      </c>
      <c r="C5" s="2" t="s">
        <v>5</v>
      </c>
      <c r="D5" s="2" t="s">
        <v>6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4</v>
      </c>
      <c r="N5" s="2" t="s">
        <v>5</v>
      </c>
      <c r="O5" s="2" t="s">
        <v>6</v>
      </c>
      <c r="P5" s="2" t="s">
        <v>7</v>
      </c>
      <c r="Q5" s="2" t="s">
        <v>8</v>
      </c>
      <c r="R5" s="2" t="s">
        <v>9</v>
      </c>
      <c r="S5" s="2" t="s">
        <v>10</v>
      </c>
      <c r="T5" s="2" t="s">
        <v>11</v>
      </c>
      <c r="U5" s="2" t="s">
        <v>12</v>
      </c>
      <c r="V5" s="2" t="s">
        <v>13</v>
      </c>
    </row>
    <row r="6" spans="1:22" ht="30">
      <c r="A6" s="3" t="s">
        <v>14</v>
      </c>
      <c r="B6" s="4" t="s">
        <v>15</v>
      </c>
      <c r="C6" s="4" t="s">
        <v>16</v>
      </c>
      <c r="D6" s="4" t="s">
        <v>17</v>
      </c>
      <c r="E6" s="4" t="s">
        <v>18</v>
      </c>
      <c r="F6" s="4" t="s">
        <v>16</v>
      </c>
      <c r="G6" s="4" t="s">
        <v>16</v>
      </c>
      <c r="H6" s="4" t="s">
        <v>18</v>
      </c>
      <c r="I6" s="4" t="s">
        <v>15</v>
      </c>
      <c r="J6" s="4" t="s">
        <v>15</v>
      </c>
      <c r="K6" s="4" t="s">
        <v>15</v>
      </c>
      <c r="L6" s="4" t="s">
        <v>17</v>
      </c>
      <c r="M6" s="4" t="s">
        <v>18</v>
      </c>
      <c r="N6" s="4" t="s">
        <v>18</v>
      </c>
      <c r="O6" s="4" t="s">
        <v>18</v>
      </c>
      <c r="P6" s="4" t="s">
        <v>16</v>
      </c>
      <c r="Q6" s="4" t="s">
        <v>15</v>
      </c>
      <c r="R6" s="4" t="s">
        <v>16</v>
      </c>
      <c r="S6" s="4" t="s">
        <v>15</v>
      </c>
      <c r="T6" s="4" t="s">
        <v>16</v>
      </c>
      <c r="U6" s="4" t="s">
        <v>15</v>
      </c>
      <c r="V6" s="4" t="s">
        <v>15</v>
      </c>
    </row>
    <row r="7" spans="1:22">
      <c r="A7" s="5" t="s">
        <v>19</v>
      </c>
      <c r="B7" s="4">
        <v>8</v>
      </c>
      <c r="C7" s="2">
        <v>10</v>
      </c>
      <c r="D7" s="2"/>
      <c r="E7" s="2">
        <v>3</v>
      </c>
      <c r="F7" s="2">
        <v>4</v>
      </c>
      <c r="G7" s="2">
        <v>3</v>
      </c>
      <c r="H7" s="2">
        <v>3.5</v>
      </c>
      <c r="I7" s="2">
        <v>4</v>
      </c>
      <c r="J7" s="2">
        <v>3.5</v>
      </c>
      <c r="K7" s="2">
        <v>3.5</v>
      </c>
      <c r="L7" s="2"/>
      <c r="M7" s="2">
        <v>1.5</v>
      </c>
      <c r="N7" s="2">
        <v>1.5</v>
      </c>
      <c r="O7" s="2">
        <v>1</v>
      </c>
      <c r="P7" s="2">
        <v>2</v>
      </c>
      <c r="Q7" s="2">
        <v>2</v>
      </c>
      <c r="R7" s="2">
        <v>2</v>
      </c>
      <c r="S7" s="2">
        <v>1.5</v>
      </c>
      <c r="T7" s="2">
        <v>1.5</v>
      </c>
      <c r="U7" s="2">
        <v>1.5</v>
      </c>
      <c r="V7" s="2">
        <v>1</v>
      </c>
    </row>
    <row r="8" spans="1:22">
      <c r="A8" s="2"/>
      <c r="B8" s="4">
        <f>E7+H7+M7+N7+O7</f>
        <v>10.5</v>
      </c>
      <c r="C8" s="2"/>
      <c r="D8" s="4">
        <f>B7+I7+J7+K7+Q7+S7+U7+V7</f>
        <v>25</v>
      </c>
      <c r="E8" s="2"/>
      <c r="F8" s="4">
        <f>C7+F7+G7+P7+R7+T7</f>
        <v>22.5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10" spans="1:22">
      <c r="B10" s="14" t="s">
        <v>4</v>
      </c>
      <c r="C10" s="2">
        <v>5</v>
      </c>
      <c r="D10" s="13" t="s">
        <v>15</v>
      </c>
      <c r="E10" s="2" t="s">
        <v>4</v>
      </c>
      <c r="F10" s="2">
        <v>10</v>
      </c>
      <c r="G10" s="10" t="s">
        <v>16</v>
      </c>
      <c r="H10" s="2" t="s">
        <v>5</v>
      </c>
      <c r="I10" s="2">
        <v>10</v>
      </c>
    </row>
    <row r="11" spans="1:22">
      <c r="B11" s="15" t="s">
        <v>7</v>
      </c>
      <c r="C11" s="2">
        <v>5</v>
      </c>
      <c r="E11" s="2" t="s">
        <v>8</v>
      </c>
      <c r="F11" s="2">
        <v>5</v>
      </c>
      <c r="G11" s="11"/>
      <c r="H11" s="2" t="s">
        <v>5</v>
      </c>
      <c r="I11" s="2">
        <v>5</v>
      </c>
    </row>
    <row r="12" spans="1:22">
      <c r="B12" s="15" t="s">
        <v>4</v>
      </c>
      <c r="C12" s="2">
        <v>2</v>
      </c>
      <c r="E12" s="2" t="s">
        <v>9</v>
      </c>
      <c r="F12" s="2">
        <v>5</v>
      </c>
      <c r="G12" s="11"/>
      <c r="H12" s="2" t="s">
        <v>6</v>
      </c>
      <c r="I12" s="2">
        <v>5</v>
      </c>
    </row>
    <row r="13" spans="1:22">
      <c r="B13" s="15" t="s">
        <v>5</v>
      </c>
      <c r="C13" s="2">
        <v>2</v>
      </c>
      <c r="E13" s="2" t="s">
        <v>10</v>
      </c>
      <c r="F13" s="2">
        <v>5</v>
      </c>
      <c r="G13" s="11"/>
      <c r="H13" s="2" t="s">
        <v>7</v>
      </c>
      <c r="I13" s="2">
        <v>2</v>
      </c>
    </row>
    <row r="14" spans="1:22">
      <c r="B14" s="15" t="s">
        <v>6</v>
      </c>
      <c r="C14" s="2">
        <v>2</v>
      </c>
      <c r="E14" s="2" t="s">
        <v>8</v>
      </c>
      <c r="F14" s="2">
        <v>2</v>
      </c>
      <c r="G14" s="11"/>
      <c r="H14" s="2" t="s">
        <v>9</v>
      </c>
      <c r="I14" s="2">
        <v>2</v>
      </c>
    </row>
    <row r="15" spans="1:22">
      <c r="C15" s="2"/>
      <c r="E15" s="2" t="s">
        <v>10</v>
      </c>
      <c r="F15" s="2">
        <v>2</v>
      </c>
      <c r="G15" s="11"/>
      <c r="H15" s="2" t="s">
        <v>11</v>
      </c>
      <c r="I15" s="2">
        <v>2</v>
      </c>
    </row>
    <row r="16" spans="1:22">
      <c r="C16" s="2"/>
      <c r="E16" s="2" t="s">
        <v>12</v>
      </c>
      <c r="F16" s="2">
        <v>2</v>
      </c>
    </row>
    <row r="17" spans="2:15">
      <c r="C17" s="2"/>
      <c r="E17" s="2" t="s">
        <v>13</v>
      </c>
      <c r="F17" s="2">
        <v>2</v>
      </c>
      <c r="H17" s="6"/>
    </row>
    <row r="18" spans="2:15">
      <c r="C18" s="4">
        <f>SUM(C10:C17)</f>
        <v>16</v>
      </c>
      <c r="E18" s="2"/>
      <c r="F18" s="4">
        <f>SUM(F10:F17)</f>
        <v>33</v>
      </c>
      <c r="H18" s="2"/>
      <c r="I18" s="4">
        <f>SUM(I10:I15)</f>
        <v>26</v>
      </c>
      <c r="J18" s="2">
        <f>C18+F18+I18</f>
        <v>75</v>
      </c>
      <c r="K18" s="2">
        <v>300</v>
      </c>
    </row>
    <row r="19" spans="2:15">
      <c r="C19" s="2">
        <v>10.5</v>
      </c>
      <c r="E19" s="2"/>
      <c r="F19" s="2">
        <v>25</v>
      </c>
      <c r="H19" s="2"/>
      <c r="I19" s="2">
        <v>22.5</v>
      </c>
      <c r="J19" s="2"/>
      <c r="K19" s="2"/>
    </row>
    <row r="20" spans="2:15">
      <c r="C20" s="2">
        <f>C19/C18*100</f>
        <v>65.625</v>
      </c>
      <c r="E20" s="2"/>
      <c r="F20" s="2">
        <f>F19/F18*100</f>
        <v>75.757575757575751</v>
      </c>
      <c r="H20" s="12"/>
      <c r="I20" s="2">
        <f>I19/I18*100</f>
        <v>86.538461538461547</v>
      </c>
      <c r="J20" s="2"/>
      <c r="K20" s="2">
        <f>C20+F20+I20</f>
        <v>227.9210372960373</v>
      </c>
    </row>
    <row r="21" spans="2:15">
      <c r="C21" s="12" t="s">
        <v>20</v>
      </c>
      <c r="D21" s="7"/>
      <c r="E21" s="12"/>
      <c r="F21" s="12" t="s">
        <v>21</v>
      </c>
      <c r="H21" s="2"/>
      <c r="I21" s="12" t="s">
        <v>21</v>
      </c>
      <c r="J21" s="2"/>
      <c r="K21" s="2"/>
    </row>
    <row r="22" spans="2:15">
      <c r="H22" s="4">
        <f>(C20+F20+I20)/3</f>
        <v>75.973679098679099</v>
      </c>
      <c r="I22" s="2"/>
      <c r="J22" s="2"/>
      <c r="K22" s="4">
        <f>K20/K18*100</f>
        <v>75.973679098679099</v>
      </c>
    </row>
    <row r="24" spans="2:15">
      <c r="C24" s="4" t="s">
        <v>22</v>
      </c>
      <c r="D24" s="2"/>
      <c r="E24" s="2"/>
      <c r="F24" s="2"/>
      <c r="G24" s="2"/>
      <c r="H24" s="4" t="s">
        <v>23</v>
      </c>
      <c r="I24" s="4"/>
      <c r="J24" s="4"/>
      <c r="K24" s="2"/>
      <c r="L24" s="2"/>
      <c r="M24" s="2"/>
      <c r="N24" s="2"/>
      <c r="O24" s="2"/>
    </row>
    <row r="25" spans="2:15">
      <c r="C25" s="2"/>
      <c r="D25" s="2" t="s">
        <v>24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2:15">
      <c r="C26" s="2"/>
      <c r="D26" s="2" t="s">
        <v>25</v>
      </c>
      <c r="E26" s="2"/>
      <c r="F26" s="2"/>
      <c r="G26" s="2"/>
      <c r="H26" s="2"/>
      <c r="I26" s="2" t="s">
        <v>26</v>
      </c>
      <c r="J26" s="8"/>
      <c r="K26" s="2"/>
      <c r="L26" s="2"/>
      <c r="M26" s="2"/>
      <c r="N26" s="2"/>
      <c r="O26" s="2"/>
    </row>
    <row r="27" spans="2:15"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2:15">
      <c r="C28" s="9"/>
      <c r="D28" s="2"/>
      <c r="E28" s="2"/>
      <c r="F28" s="8"/>
      <c r="G28" s="4" t="s">
        <v>27</v>
      </c>
      <c r="H28" s="2"/>
      <c r="I28" s="2"/>
      <c r="J28" s="2"/>
      <c r="K28" s="2"/>
      <c r="L28" s="4"/>
      <c r="M28" s="2"/>
      <c r="N28" s="2"/>
      <c r="O28" s="2"/>
    </row>
    <row r="29" spans="2:15">
      <c r="B29" s="2">
        <v>80</v>
      </c>
      <c r="C29" s="2">
        <f>(76/100)*80</f>
        <v>60.8</v>
      </c>
      <c r="F29" s="6"/>
    </row>
    <row r="30" spans="2:15">
      <c r="B30" s="2">
        <v>20</v>
      </c>
      <c r="C30" s="2">
        <f>(70.5/100)*20</f>
        <v>14.1</v>
      </c>
    </row>
    <row r="31" spans="2:15">
      <c r="B31" s="2"/>
      <c r="C31" s="4">
        <f>C29+C30</f>
        <v>74.899999999999991</v>
      </c>
    </row>
  </sheetData>
  <mergeCells count="6">
    <mergeCell ref="B3:D3"/>
    <mergeCell ref="E3:L3"/>
    <mergeCell ref="M3:V3"/>
    <mergeCell ref="B4:V4"/>
    <mergeCell ref="A1:U1"/>
    <mergeCell ref="A2:U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dcterms:created xsi:type="dcterms:W3CDTF">2024-03-13T13:05:03Z</dcterms:created>
  <dcterms:modified xsi:type="dcterms:W3CDTF">2024-03-13T13:15:46Z</dcterms:modified>
</cp:coreProperties>
</file>